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 activeTab="3"/>
  </bookViews>
  <sheets>
    <sheet name="1st" sheetId="1" r:id="rId1"/>
    <sheet name="2d" sheetId="2" r:id="rId2"/>
    <sheet name="3d" sheetId="3" r:id="rId3"/>
    <sheet name="Polished" sheetId="4" r:id="rId4"/>
  </sheets>
  <definedNames>
    <definedName name="_xlnm._FilterDatabase" localSheetId="3" hidden="1">Polished!$A$2:$D$37</definedName>
  </definedNames>
  <calcPr calcId="145621"/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3" i="2"/>
  <c r="D37" i="4" l="1"/>
  <c r="D34" i="4"/>
  <c r="D26" i="4"/>
  <c r="D24" i="4"/>
  <c r="D21" i="4"/>
  <c r="D15" i="4"/>
  <c r="D6" i="4"/>
  <c r="D5" i="4"/>
  <c r="D4" i="4"/>
  <c r="D3" i="4"/>
  <c r="D4" i="3"/>
  <c r="D5" i="3"/>
  <c r="D6" i="3"/>
  <c r="D7" i="3"/>
  <c r="D3" i="3"/>
  <c r="D12" i="1"/>
  <c r="D10" i="1"/>
  <c r="D7" i="1"/>
  <c r="D5" i="1"/>
  <c r="D17" i="1"/>
  <c r="D15" i="1"/>
  <c r="D3" i="1"/>
  <c r="D4" i="1"/>
  <c r="D6" i="1"/>
  <c r="D8" i="1"/>
  <c r="D9" i="1"/>
  <c r="D7" i="4"/>
  <c r="D8" i="4"/>
  <c r="D9" i="4"/>
  <c r="D10" i="4"/>
  <c r="D11" i="4"/>
  <c r="D12" i="4"/>
  <c r="D13" i="4"/>
  <c r="D14" i="4"/>
  <c r="D16" i="4"/>
  <c r="D17" i="4"/>
  <c r="D18" i="4"/>
  <c r="D19" i="4"/>
  <c r="D20" i="4"/>
  <c r="D22" i="4"/>
  <c r="D23" i="4"/>
  <c r="D25" i="4"/>
  <c r="D27" i="4"/>
  <c r="D28" i="4"/>
  <c r="D29" i="4"/>
  <c r="D30" i="4"/>
  <c r="D31" i="4"/>
  <c r="D32" i="4"/>
  <c r="D33" i="4"/>
  <c r="D35" i="4"/>
  <c r="D36" i="4"/>
  <c r="D11" i="1" l="1"/>
  <c r="D13" i="1"/>
  <c r="D14" i="1"/>
  <c r="D16" i="1"/>
  <c r="D18" i="1"/>
</calcChain>
</file>

<file path=xl/sharedStrings.xml><?xml version="1.0" encoding="utf-8"?>
<sst xmlns="http://schemas.openxmlformats.org/spreadsheetml/2006/main" count="171" uniqueCount="160">
  <si>
    <t>CODE</t>
  </si>
  <si>
    <t>WEIGHT, gr</t>
  </si>
  <si>
    <t>Measurement, mm</t>
  </si>
  <si>
    <t>AA1</t>
  </si>
  <si>
    <t>83x41x26</t>
  </si>
  <si>
    <t>BB1</t>
  </si>
  <si>
    <t>190x123x86</t>
  </si>
  <si>
    <t>AA2</t>
  </si>
  <si>
    <t>78x41x23</t>
  </si>
  <si>
    <t>BB2</t>
  </si>
  <si>
    <t>164x113x79</t>
  </si>
  <si>
    <t>CC2</t>
  </si>
  <si>
    <t>117x106x77</t>
  </si>
  <si>
    <t>AA3</t>
  </si>
  <si>
    <t>53x35x25</t>
  </si>
  <si>
    <t>BB3</t>
  </si>
  <si>
    <t>135x119x55</t>
  </si>
  <si>
    <t>CC3</t>
  </si>
  <si>
    <t>125x115x64</t>
  </si>
  <si>
    <t>BB4</t>
  </si>
  <si>
    <t>153x103x79</t>
  </si>
  <si>
    <t>CC4</t>
  </si>
  <si>
    <t>114x91x48</t>
  </si>
  <si>
    <t>BB5</t>
  </si>
  <si>
    <t>157x122x74</t>
  </si>
  <si>
    <t>CC5</t>
  </si>
  <si>
    <t>104x77x53</t>
  </si>
  <si>
    <t>CC6</t>
  </si>
  <si>
    <t>120x70x48</t>
  </si>
  <si>
    <t>BB9</t>
  </si>
  <si>
    <t>139x104x64</t>
  </si>
  <si>
    <t>BB10</t>
  </si>
  <si>
    <t>129x90x63</t>
  </si>
  <si>
    <t>AA11</t>
  </si>
  <si>
    <t>67x28x20</t>
  </si>
  <si>
    <t>AA12</t>
  </si>
  <si>
    <t>61x37x32</t>
  </si>
  <si>
    <t>AA14</t>
  </si>
  <si>
    <t>52x36x17</t>
  </si>
  <si>
    <t>BB15</t>
  </si>
  <si>
    <t>95x62x45</t>
  </si>
  <si>
    <t>BB16</t>
  </si>
  <si>
    <t>104x66x50</t>
  </si>
  <si>
    <t>BB18</t>
  </si>
  <si>
    <t>107x69x31</t>
  </si>
  <si>
    <t>BB20</t>
  </si>
  <si>
    <t>69x62x46</t>
  </si>
  <si>
    <t>AA21</t>
  </si>
  <si>
    <t>55x36x18</t>
  </si>
  <si>
    <t>AA22</t>
  </si>
  <si>
    <t>41x39x23</t>
  </si>
  <si>
    <t>BB22</t>
  </si>
  <si>
    <t>83x52x44</t>
  </si>
  <si>
    <t>AA23</t>
  </si>
  <si>
    <t>45x35x12</t>
  </si>
  <si>
    <t>BB23</t>
  </si>
  <si>
    <t>90x47x41</t>
  </si>
  <si>
    <t>AA24</t>
  </si>
  <si>
    <t>50x36x26</t>
  </si>
  <si>
    <t>AA25</t>
  </si>
  <si>
    <t>58x35x19</t>
  </si>
  <si>
    <t>AA26</t>
  </si>
  <si>
    <t>55x29x11</t>
  </si>
  <si>
    <t>AA27</t>
  </si>
  <si>
    <t>45x29x31</t>
  </si>
  <si>
    <t>AA28</t>
  </si>
  <si>
    <t>42x28x23</t>
  </si>
  <si>
    <t>BB28</t>
  </si>
  <si>
    <t>88x56x41</t>
  </si>
  <si>
    <t>AA29</t>
  </si>
  <si>
    <t>46x34x29</t>
  </si>
  <si>
    <t>AA30</t>
  </si>
  <si>
    <t>67x36x13</t>
  </si>
  <si>
    <t>BB30</t>
  </si>
  <si>
    <t>70x63x20</t>
  </si>
  <si>
    <t>Price</t>
  </si>
  <si>
    <t>43x26x26</t>
  </si>
  <si>
    <t>41x29x21</t>
  </si>
  <si>
    <t>AA31</t>
  </si>
  <si>
    <t>AA32</t>
  </si>
  <si>
    <t>AA34</t>
  </si>
  <si>
    <t>AA35</t>
  </si>
  <si>
    <t>AA36</t>
  </si>
  <si>
    <t>AA38</t>
  </si>
  <si>
    <t>AA40</t>
  </si>
  <si>
    <t>AA42</t>
  </si>
  <si>
    <t>AA44</t>
  </si>
  <si>
    <t>AA51</t>
  </si>
  <si>
    <t>35x32x23</t>
  </si>
  <si>
    <t>AA52</t>
  </si>
  <si>
    <t>43x27x27</t>
  </si>
  <si>
    <t>AA53</t>
  </si>
  <si>
    <t>34x28x23</t>
  </si>
  <si>
    <t>AA54</t>
  </si>
  <si>
    <t>31x24x26</t>
  </si>
  <si>
    <t>AA55</t>
  </si>
  <si>
    <t>34x26x21</t>
  </si>
  <si>
    <t>AA56</t>
  </si>
  <si>
    <t>38x25x15</t>
  </si>
  <si>
    <t>AA58</t>
  </si>
  <si>
    <t>37x30x21</t>
  </si>
  <si>
    <t>AA59</t>
  </si>
  <si>
    <t>32x24x18</t>
  </si>
  <si>
    <t>AA60</t>
  </si>
  <si>
    <t>44x28x20</t>
  </si>
  <si>
    <t>AA61</t>
  </si>
  <si>
    <t>36x28x23</t>
  </si>
  <si>
    <t>AA62</t>
  </si>
  <si>
    <t>35x33x22</t>
  </si>
  <si>
    <t>AA63</t>
  </si>
  <si>
    <t>44x23x25</t>
  </si>
  <si>
    <t>AA64</t>
  </si>
  <si>
    <t>36x28x12</t>
  </si>
  <si>
    <t>AA65</t>
  </si>
  <si>
    <t>36x27x23</t>
  </si>
  <si>
    <t>AA66</t>
  </si>
  <si>
    <t>29x26x19</t>
  </si>
  <si>
    <t>AA67</t>
  </si>
  <si>
    <t>38x28x16</t>
  </si>
  <si>
    <t>AA68</t>
  </si>
  <si>
    <t>36x24x19</t>
  </si>
  <si>
    <t>AA69</t>
  </si>
  <si>
    <t>35x26x21</t>
  </si>
  <si>
    <t>AA70</t>
  </si>
  <si>
    <t>38x22x26</t>
  </si>
  <si>
    <t>AA71</t>
  </si>
  <si>
    <t>36x26x18</t>
  </si>
  <si>
    <t>AA72</t>
  </si>
  <si>
    <t>30x28x25</t>
  </si>
  <si>
    <t>AA73</t>
  </si>
  <si>
    <t>37x29x21</t>
  </si>
  <si>
    <t>AA74</t>
  </si>
  <si>
    <t>30x26x21</t>
  </si>
  <si>
    <t>AA76</t>
  </si>
  <si>
    <t>37x29x16</t>
  </si>
  <si>
    <t>AA77</t>
  </si>
  <si>
    <t>37x29x14</t>
  </si>
  <si>
    <t>Gem Quality</t>
  </si>
  <si>
    <t>0.43$ per gr</t>
  </si>
  <si>
    <t>1st Class</t>
  </si>
  <si>
    <t>0.36$ per gr</t>
  </si>
  <si>
    <t>High Quality</t>
  </si>
  <si>
    <t>0.14$ per gr</t>
  </si>
  <si>
    <t>2d Class</t>
  </si>
  <si>
    <t>0.13$ per gr</t>
  </si>
  <si>
    <t>3d Class</t>
  </si>
  <si>
    <t>0.08$ per gr</t>
  </si>
  <si>
    <t>1st class</t>
  </si>
  <si>
    <t>45x17</t>
  </si>
  <si>
    <t>40x23</t>
  </si>
  <si>
    <t>37x26</t>
  </si>
  <si>
    <t>44x27</t>
  </si>
  <si>
    <t>48x21</t>
  </si>
  <si>
    <t>35x20</t>
  </si>
  <si>
    <t>35x24</t>
  </si>
  <si>
    <t>39x26</t>
  </si>
  <si>
    <t>Chrysocolla rough 1q-ty - PERU</t>
  </si>
  <si>
    <t>Chrysocolla rough  2q-ty - PERU</t>
  </si>
  <si>
    <t>Chrysocolla rough 3q-ty - PERU</t>
  </si>
  <si>
    <t>Chrysocolla Polished Cabochons - PERU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</si>
</sst>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[$$-409]* #,##0.00_ ;_-[$$-409]* \-#,##0.00\ ;_-[$$-409]* &quot;-&quot;??_ ;_-@_ "/>
    <numFmt numFmtId="165" formatCode="_-* #.##0\.00\ _€_-;\-* #.##0\.00\ _€_-;_-* \-??\ _€_-;_-@_-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8">
    <xf numFmtId="0" fontId="0" fillId="0" borderId="0"/>
    <xf numFmtId="164" fontId="2" fillId="0" borderId="0"/>
    <xf numFmtId="164" fontId="1" fillId="0" borderId="0"/>
    <xf numFmtId="164" fontId="4" fillId="0" borderId="0"/>
    <xf numFmtId="0" fontId="1" fillId="0" borderId="0"/>
    <xf numFmtId="0" fontId="5" fillId="0" borderId="0"/>
    <xf numFmtId="0" fontId="6" fillId="0" borderId="0"/>
    <xf numFmtId="165" fontId="6" fillId="0" borderId="0"/>
  </cellStyleXfs>
  <cellXfs count="18">
    <xf numFmtId="0" fontId="0" fillId="0" borderId="0" xfId="0"/>
    <xf numFmtId="164" fontId="2" fillId="0" borderId="0" xfId="1"/>
    <xf numFmtId="164" fontId="2" fillId="2" borderId="0" xfId="1" applyFill="1"/>
    <xf numFmtId="164" fontId="2" fillId="0" borderId="0" xfId="1" applyFill="1"/>
    <xf numFmtId="0" fontId="2" fillId="0" borderId="0" xfId="1" applyNumberFormat="1"/>
    <xf numFmtId="0" fontId="2" fillId="0" borderId="0" xfId="1" applyNumberFormat="1" applyFill="1"/>
    <xf numFmtId="0" fontId="3" fillId="2" borderId="0" xfId="1" applyNumberFormat="1" applyFont="1" applyFill="1"/>
    <xf numFmtId="0" fontId="3" fillId="2" borderId="1" xfId="1" applyNumberFormat="1" applyFont="1" applyFill="1" applyBorder="1" applyAlignment="1">
      <alignment vertical="top" wrapText="1"/>
    </xf>
    <xf numFmtId="0" fontId="2" fillId="0" borderId="2" xfId="1" applyNumberFormat="1" applyBorder="1"/>
    <xf numFmtId="0" fontId="2" fillId="0" borderId="2" xfId="1" applyNumberFormat="1" applyFont="1" applyFill="1" applyBorder="1" applyAlignment="1"/>
    <xf numFmtId="0" fontId="2" fillId="0" borderId="2" xfId="1" applyNumberFormat="1" applyFill="1" applyBorder="1"/>
    <xf numFmtId="164" fontId="2" fillId="0" borderId="0" xfId="1"/>
    <xf numFmtId="0" fontId="2" fillId="0" borderId="0" xfId="1" applyNumberFormat="1"/>
    <xf numFmtId="0" fontId="2" fillId="0" borderId="0" xfId="1" applyNumberFormat="1" applyFill="1" applyBorder="1"/>
    <xf numFmtId="0" fontId="2" fillId="0" borderId="0" xfId="1" applyNumberFormat="1" applyFill="1"/>
    <xf numFmtId="0" fontId="3" fillId="2" borderId="1" xfId="1" applyNumberFormat="1" applyFont="1" applyFill="1" applyBorder="1" applyAlignment="1">
      <alignment wrapText="1"/>
    </xf>
    <xf numFmtId="0" fontId="3" fillId="2" borderId="0" xfId="1" applyNumberFormat="1" applyFont="1" applyFill="1"/>
    <xf numFmtId="166" fontId="0" fillId="0" borderId="0" xfId="0" applyNumberFormat="1"/>
  </cellXfs>
  <cellStyles count="8">
    <cellStyle name="Excel Built-in Normal" xfId="6"/>
    <cellStyle name="Millares 2" xfId="7"/>
    <cellStyle name="Normal 2" xfId="2"/>
    <cellStyle name="Normal 3" xfId="3"/>
    <cellStyle name="Normal 4" xfId="4"/>
    <cellStyle name="Обычный" xfId="0" builtinId="0"/>
    <cellStyle name="Обычный 2" xfId="1"/>
    <cellStyle name="Обычный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A2" sqref="A2"/>
    </sheetView>
  </sheetViews>
  <sheetFormatPr defaultRowHeight="15" x14ac:dyDescent="0.25"/>
  <cols>
    <col min="2" max="2" width="12" bestFit="1" customWidth="1"/>
    <col min="3" max="3" width="18.140625" bestFit="1" customWidth="1"/>
  </cols>
  <sheetData>
    <row r="1" spans="1:4" x14ac:dyDescent="0.25">
      <c r="A1" s="6" t="s">
        <v>156</v>
      </c>
      <c r="B1" s="7"/>
      <c r="C1" s="6"/>
      <c r="D1" s="1"/>
    </row>
    <row r="2" spans="1:4" x14ac:dyDescent="0.25">
      <c r="A2" s="4" t="s">
        <v>0</v>
      </c>
      <c r="B2" s="4" t="s">
        <v>1</v>
      </c>
      <c r="C2" s="4" t="s">
        <v>2</v>
      </c>
      <c r="D2" s="1" t="s">
        <v>75</v>
      </c>
    </row>
    <row r="3" spans="1:4" x14ac:dyDescent="0.25">
      <c r="A3" s="8" t="s">
        <v>3</v>
      </c>
      <c r="B3" s="8">
        <v>101</v>
      </c>
      <c r="C3" s="8" t="s">
        <v>4</v>
      </c>
      <c r="D3" s="11">
        <f t="shared" ref="D3:D18" si="0">B3*0.43</f>
        <v>43.43</v>
      </c>
    </row>
    <row r="4" spans="1:4" x14ac:dyDescent="0.25">
      <c r="A4" s="8" t="s">
        <v>7</v>
      </c>
      <c r="B4" s="8">
        <v>85</v>
      </c>
      <c r="C4" s="8" t="s">
        <v>8</v>
      </c>
      <c r="D4" s="11">
        <f t="shared" si="0"/>
        <v>36.549999999999997</v>
      </c>
    </row>
    <row r="5" spans="1:4" x14ac:dyDescent="0.25">
      <c r="A5" s="8" t="s">
        <v>13</v>
      </c>
      <c r="B5" s="9">
        <v>43</v>
      </c>
      <c r="C5" s="10" t="s">
        <v>14</v>
      </c>
      <c r="D5" s="11">
        <f>B5*0.36</f>
        <v>15.479999999999999</v>
      </c>
    </row>
    <row r="6" spans="1:4" x14ac:dyDescent="0.25">
      <c r="A6" s="8" t="s">
        <v>33</v>
      </c>
      <c r="B6" s="8">
        <v>37</v>
      </c>
      <c r="C6" s="8" t="s">
        <v>34</v>
      </c>
      <c r="D6" s="11">
        <f t="shared" si="0"/>
        <v>15.91</v>
      </c>
    </row>
    <row r="7" spans="1:4" x14ac:dyDescent="0.25">
      <c r="A7" s="8" t="s">
        <v>35</v>
      </c>
      <c r="B7" s="8">
        <v>55</v>
      </c>
      <c r="C7" s="8" t="s">
        <v>36</v>
      </c>
      <c r="D7" s="11">
        <f>B7*0.36</f>
        <v>19.8</v>
      </c>
    </row>
    <row r="8" spans="1:4" x14ac:dyDescent="0.25">
      <c r="A8" s="8" t="s">
        <v>37</v>
      </c>
      <c r="B8" s="8">
        <v>42</v>
      </c>
      <c r="C8" s="8" t="s">
        <v>38</v>
      </c>
      <c r="D8" s="11">
        <f t="shared" si="0"/>
        <v>18.059999999999999</v>
      </c>
    </row>
    <row r="9" spans="1:4" x14ac:dyDescent="0.25">
      <c r="A9" s="8" t="s">
        <v>47</v>
      </c>
      <c r="B9" s="8">
        <v>33</v>
      </c>
      <c r="C9" s="8" t="s">
        <v>48</v>
      </c>
      <c r="D9" s="11">
        <f t="shared" si="0"/>
        <v>14.19</v>
      </c>
    </row>
    <row r="10" spans="1:4" x14ac:dyDescent="0.25">
      <c r="A10" s="8" t="s">
        <v>49</v>
      </c>
      <c r="B10" s="8">
        <v>46</v>
      </c>
      <c r="C10" s="8" t="s">
        <v>50</v>
      </c>
      <c r="D10" s="11">
        <f>B10*0.36</f>
        <v>16.559999999999999</v>
      </c>
    </row>
    <row r="11" spans="1:4" x14ac:dyDescent="0.25">
      <c r="A11" s="10" t="s">
        <v>53</v>
      </c>
      <c r="B11" s="10">
        <v>21</v>
      </c>
      <c r="C11" s="10" t="s">
        <v>54</v>
      </c>
      <c r="D11" s="1">
        <f t="shared" si="0"/>
        <v>9.0299999999999994</v>
      </c>
    </row>
    <row r="12" spans="1:4" x14ac:dyDescent="0.25">
      <c r="A12" s="10" t="s">
        <v>57</v>
      </c>
      <c r="B12" s="10">
        <v>39</v>
      </c>
      <c r="C12" s="10" t="s">
        <v>58</v>
      </c>
      <c r="D12" s="1">
        <f>B12*0.36</f>
        <v>14.04</v>
      </c>
    </row>
    <row r="13" spans="1:4" x14ac:dyDescent="0.25">
      <c r="A13" s="10" t="s">
        <v>59</v>
      </c>
      <c r="B13" s="10">
        <v>36</v>
      </c>
      <c r="C13" s="10" t="s">
        <v>60</v>
      </c>
      <c r="D13" s="1">
        <f t="shared" si="0"/>
        <v>15.48</v>
      </c>
    </row>
    <row r="14" spans="1:4" x14ac:dyDescent="0.25">
      <c r="A14" s="10" t="s">
        <v>61</v>
      </c>
      <c r="B14" s="10">
        <v>28</v>
      </c>
      <c r="C14" s="10" t="s">
        <v>62</v>
      </c>
      <c r="D14" s="1">
        <f t="shared" si="0"/>
        <v>12.04</v>
      </c>
    </row>
    <row r="15" spans="1:4" x14ac:dyDescent="0.25">
      <c r="A15" s="10" t="s">
        <v>63</v>
      </c>
      <c r="B15" s="10">
        <v>42</v>
      </c>
      <c r="C15" s="10" t="s">
        <v>64</v>
      </c>
      <c r="D15" s="1">
        <f>B15*0.36</f>
        <v>15.12</v>
      </c>
    </row>
    <row r="16" spans="1:4" x14ac:dyDescent="0.25">
      <c r="A16" s="10" t="s">
        <v>65</v>
      </c>
      <c r="B16" s="10">
        <v>31</v>
      </c>
      <c r="C16" s="10" t="s">
        <v>66</v>
      </c>
      <c r="D16" s="1">
        <f t="shared" si="0"/>
        <v>13.33</v>
      </c>
    </row>
    <row r="17" spans="1:4" x14ac:dyDescent="0.25">
      <c r="A17" s="10" t="s">
        <v>69</v>
      </c>
      <c r="B17" s="10">
        <v>67</v>
      </c>
      <c r="C17" s="10" t="s">
        <v>70</v>
      </c>
      <c r="D17" s="1">
        <f>B17*0.36</f>
        <v>24.119999999999997</v>
      </c>
    </row>
    <row r="18" spans="1:4" x14ac:dyDescent="0.25">
      <c r="A18" s="10" t="s">
        <v>71</v>
      </c>
      <c r="B18" s="10">
        <v>29</v>
      </c>
      <c r="C18" s="10" t="s">
        <v>72</v>
      </c>
      <c r="D18" s="1">
        <f t="shared" si="0"/>
        <v>12.47</v>
      </c>
    </row>
    <row r="21" spans="1:4" x14ac:dyDescent="0.25">
      <c r="B21" t="s">
        <v>137</v>
      </c>
      <c r="C21" s="13" t="s">
        <v>138</v>
      </c>
    </row>
    <row r="22" spans="1:4" x14ac:dyDescent="0.25">
      <c r="B22" t="s">
        <v>139</v>
      </c>
      <c r="C22" s="13" t="s">
        <v>140</v>
      </c>
    </row>
    <row r="26" spans="1:4" x14ac:dyDescent="0.25">
      <c r="A26" s="3"/>
      <c r="B26" s="5"/>
      <c r="C26" s="3"/>
      <c r="D26" s="1"/>
    </row>
    <row r="29" spans="1:4" x14ac:dyDescent="0.25">
      <c r="A29" s="3"/>
      <c r="B29" s="3"/>
      <c r="C29" s="3"/>
      <c r="D29" s="1"/>
    </row>
    <row r="30" spans="1:4" x14ac:dyDescent="0.25">
      <c r="A30" s="3"/>
      <c r="B30" s="3"/>
      <c r="C30" s="3"/>
      <c r="D30" s="1"/>
    </row>
    <row r="31" spans="1:4" x14ac:dyDescent="0.25">
      <c r="A31" s="3"/>
      <c r="B31" s="3"/>
      <c r="C31" s="3"/>
      <c r="D31" s="1"/>
    </row>
    <row r="32" spans="1:4" x14ac:dyDescent="0.25">
      <c r="A32" s="3"/>
      <c r="B32" s="3"/>
      <c r="C32" s="3"/>
      <c r="D32" s="1"/>
    </row>
    <row r="33" spans="1:4" x14ac:dyDescent="0.25">
      <c r="A33" s="3"/>
      <c r="B33" s="3"/>
      <c r="C33" s="3"/>
      <c r="D33" s="1"/>
    </row>
    <row r="34" spans="1:4" x14ac:dyDescent="0.25">
      <c r="A34" s="3"/>
      <c r="B34" s="3"/>
      <c r="C34" s="3"/>
      <c r="D34" s="1"/>
    </row>
    <row r="35" spans="1:4" x14ac:dyDescent="0.25">
      <c r="A35" s="3"/>
      <c r="B35" s="3"/>
      <c r="C35" s="3"/>
      <c r="D35" s="1"/>
    </row>
    <row r="36" spans="1:4" x14ac:dyDescent="0.25">
      <c r="A36" s="3"/>
      <c r="B36" s="3"/>
      <c r="C36" s="3"/>
      <c r="D36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A2" sqref="A2"/>
    </sheetView>
  </sheetViews>
  <sheetFormatPr defaultRowHeight="15" x14ac:dyDescent="0.25"/>
  <cols>
    <col min="2" max="2" width="11.85546875" bestFit="1" customWidth="1"/>
    <col min="3" max="3" width="18.140625" bestFit="1" customWidth="1"/>
    <col min="4" max="4" width="11.28515625" bestFit="1" customWidth="1"/>
  </cols>
  <sheetData>
    <row r="1" spans="1:4" x14ac:dyDescent="0.25">
      <c r="A1" s="6" t="s">
        <v>157</v>
      </c>
      <c r="B1" s="7"/>
      <c r="C1" s="6"/>
      <c r="D1" s="2"/>
    </row>
    <row r="2" spans="1:4" x14ac:dyDescent="0.25">
      <c r="A2" s="5" t="s">
        <v>0</v>
      </c>
      <c r="B2" s="5" t="s">
        <v>1</v>
      </c>
      <c r="C2" s="5" t="s">
        <v>2</v>
      </c>
      <c r="D2" s="2"/>
    </row>
    <row r="3" spans="1:4" x14ac:dyDescent="0.25">
      <c r="A3" s="5" t="s">
        <v>5</v>
      </c>
      <c r="B3" s="5">
        <v>1785</v>
      </c>
      <c r="C3" s="5" t="s">
        <v>6</v>
      </c>
      <c r="D3" s="2">
        <f>B3*0.13</f>
        <v>232.05</v>
      </c>
    </row>
    <row r="4" spans="1:4" x14ac:dyDescent="0.25">
      <c r="A4" s="5" t="s">
        <v>9</v>
      </c>
      <c r="B4" s="5">
        <v>1575</v>
      </c>
      <c r="C4" s="5" t="s">
        <v>10</v>
      </c>
      <c r="D4" s="2">
        <f t="shared" ref="D4:D16" si="0">B4*0.13</f>
        <v>204.75</v>
      </c>
    </row>
    <row r="5" spans="1:4" x14ac:dyDescent="0.25">
      <c r="A5" s="5" t="s">
        <v>15</v>
      </c>
      <c r="B5" s="5">
        <v>910</v>
      </c>
      <c r="C5" s="5" t="s">
        <v>16</v>
      </c>
      <c r="D5" s="2">
        <f t="shared" si="0"/>
        <v>118.3</v>
      </c>
    </row>
    <row r="6" spans="1:4" ht="12" customHeight="1" x14ac:dyDescent="0.25">
      <c r="A6" s="5" t="s">
        <v>19</v>
      </c>
      <c r="B6" s="5">
        <v>1620</v>
      </c>
      <c r="C6" s="5" t="s">
        <v>20</v>
      </c>
      <c r="D6" s="2">
        <f>B6*0.14</f>
        <v>226.8</v>
      </c>
    </row>
    <row r="7" spans="1:4" x14ac:dyDescent="0.25">
      <c r="A7" s="5" t="s">
        <v>23</v>
      </c>
      <c r="B7" s="5">
        <v>1680</v>
      </c>
      <c r="C7" s="5" t="s">
        <v>24</v>
      </c>
      <c r="D7" s="2">
        <f>B7*0.14</f>
        <v>235.20000000000002</v>
      </c>
    </row>
    <row r="8" spans="1:4" x14ac:dyDescent="0.25">
      <c r="A8" s="5" t="s">
        <v>29</v>
      </c>
      <c r="B8" s="5">
        <v>955</v>
      </c>
      <c r="C8" s="5" t="s">
        <v>30</v>
      </c>
      <c r="D8" s="2">
        <f>B8*0.14</f>
        <v>133.70000000000002</v>
      </c>
    </row>
    <row r="9" spans="1:4" x14ac:dyDescent="0.25">
      <c r="A9" s="5" t="s">
        <v>31</v>
      </c>
      <c r="B9" s="5">
        <v>685</v>
      </c>
      <c r="C9" s="5" t="s">
        <v>32</v>
      </c>
      <c r="D9" s="2">
        <f t="shared" si="0"/>
        <v>89.05</v>
      </c>
    </row>
    <row r="10" spans="1:4" x14ac:dyDescent="0.25">
      <c r="A10" s="5" t="s">
        <v>39</v>
      </c>
      <c r="B10" s="5">
        <v>270</v>
      </c>
      <c r="C10" s="5" t="s">
        <v>40</v>
      </c>
      <c r="D10" s="2">
        <f t="shared" si="0"/>
        <v>35.1</v>
      </c>
    </row>
    <row r="11" spans="1:4" x14ac:dyDescent="0.25">
      <c r="A11" s="5" t="s">
        <v>41</v>
      </c>
      <c r="B11" s="5">
        <v>345</v>
      </c>
      <c r="C11" s="5" t="s">
        <v>42</v>
      </c>
      <c r="D11" s="2">
        <f t="shared" si="0"/>
        <v>44.85</v>
      </c>
    </row>
    <row r="12" spans="1:4" x14ac:dyDescent="0.25">
      <c r="A12" s="5" t="s">
        <v>43</v>
      </c>
      <c r="B12" s="5">
        <v>310</v>
      </c>
      <c r="C12" s="5" t="s">
        <v>44</v>
      </c>
      <c r="D12" s="2">
        <f t="shared" si="0"/>
        <v>40.300000000000004</v>
      </c>
    </row>
    <row r="13" spans="1:4" x14ac:dyDescent="0.25">
      <c r="A13" s="5" t="s">
        <v>45</v>
      </c>
      <c r="B13" s="5">
        <v>255</v>
      </c>
      <c r="C13" s="5" t="s">
        <v>46</v>
      </c>
      <c r="D13" s="2">
        <f>B13*0.14</f>
        <v>35.700000000000003</v>
      </c>
    </row>
    <row r="14" spans="1:4" x14ac:dyDescent="0.25">
      <c r="A14" s="5" t="s">
        <v>51</v>
      </c>
      <c r="B14" s="5">
        <v>270</v>
      </c>
      <c r="C14" s="5" t="s">
        <v>52</v>
      </c>
      <c r="D14" s="2">
        <f t="shared" si="0"/>
        <v>35.1</v>
      </c>
    </row>
    <row r="15" spans="1:4" x14ac:dyDescent="0.25">
      <c r="A15" s="5" t="s">
        <v>55</v>
      </c>
      <c r="B15" s="5">
        <v>220</v>
      </c>
      <c r="C15" s="5" t="s">
        <v>56</v>
      </c>
      <c r="D15" s="2">
        <f>B15*0.14</f>
        <v>30.800000000000004</v>
      </c>
    </row>
    <row r="16" spans="1:4" x14ac:dyDescent="0.25">
      <c r="A16" s="5" t="s">
        <v>67</v>
      </c>
      <c r="B16" s="5">
        <v>185</v>
      </c>
      <c r="C16" s="5" t="s">
        <v>68</v>
      </c>
      <c r="D16" s="2">
        <f t="shared" si="0"/>
        <v>24.05</v>
      </c>
    </row>
    <row r="17" spans="1:4" x14ac:dyDescent="0.25">
      <c r="A17" s="5" t="s">
        <v>73</v>
      </c>
      <c r="B17" s="5">
        <v>95</v>
      </c>
      <c r="C17" s="5" t="s">
        <v>74</v>
      </c>
      <c r="D17" s="2">
        <f>B17*0.14</f>
        <v>13.3</v>
      </c>
    </row>
    <row r="20" spans="1:4" x14ac:dyDescent="0.25">
      <c r="B20" s="5" t="s">
        <v>141</v>
      </c>
      <c r="C20" s="14" t="s">
        <v>142</v>
      </c>
    </row>
    <row r="21" spans="1:4" x14ac:dyDescent="0.25">
      <c r="B21" s="5" t="s">
        <v>143</v>
      </c>
      <c r="C21" s="14" t="s">
        <v>144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A2" sqref="A2"/>
    </sheetView>
  </sheetViews>
  <sheetFormatPr defaultRowHeight="15" x14ac:dyDescent="0.25"/>
  <cols>
    <col min="2" max="2" width="10.7109375" bestFit="1" customWidth="1"/>
    <col min="3" max="3" width="18.140625" bestFit="1" customWidth="1"/>
  </cols>
  <sheetData>
    <row r="1" spans="1:4" x14ac:dyDescent="0.25">
      <c r="A1" s="6" t="s">
        <v>158</v>
      </c>
      <c r="B1" s="7"/>
      <c r="C1" s="6"/>
      <c r="D1" s="6"/>
    </row>
    <row r="2" spans="1:4" x14ac:dyDescent="0.25">
      <c r="A2" s="4" t="s">
        <v>0</v>
      </c>
      <c r="B2" s="4" t="s">
        <v>1</v>
      </c>
      <c r="C2" s="4" t="s">
        <v>2</v>
      </c>
    </row>
    <row r="3" spans="1:4" x14ac:dyDescent="0.25">
      <c r="A3" s="4" t="s">
        <v>11</v>
      </c>
      <c r="B3" s="4">
        <v>885</v>
      </c>
      <c r="C3" s="4" t="s">
        <v>12</v>
      </c>
      <c r="D3" s="1">
        <f>B3*0.08</f>
        <v>70.8</v>
      </c>
    </row>
    <row r="4" spans="1:4" x14ac:dyDescent="0.25">
      <c r="A4" s="4" t="s">
        <v>17</v>
      </c>
      <c r="B4" s="4">
        <v>920</v>
      </c>
      <c r="C4" s="4" t="s">
        <v>18</v>
      </c>
      <c r="D4" s="11">
        <f t="shared" ref="D4:D7" si="0">B4*0.08</f>
        <v>73.600000000000009</v>
      </c>
    </row>
    <row r="5" spans="1:4" x14ac:dyDescent="0.25">
      <c r="A5" s="4" t="s">
        <v>21</v>
      </c>
      <c r="B5" s="4">
        <v>545</v>
      </c>
      <c r="C5" s="4" t="s">
        <v>22</v>
      </c>
      <c r="D5" s="11">
        <f t="shared" si="0"/>
        <v>43.6</v>
      </c>
    </row>
    <row r="6" spans="1:4" x14ac:dyDescent="0.25">
      <c r="A6" s="4" t="s">
        <v>25</v>
      </c>
      <c r="B6" s="4">
        <v>575</v>
      </c>
      <c r="C6" s="4" t="s">
        <v>26</v>
      </c>
      <c r="D6" s="11">
        <f t="shared" si="0"/>
        <v>46</v>
      </c>
    </row>
    <row r="7" spans="1:4" x14ac:dyDescent="0.25">
      <c r="A7" s="4" t="s">
        <v>27</v>
      </c>
      <c r="B7" s="4">
        <v>490</v>
      </c>
      <c r="C7" s="4" t="s">
        <v>28</v>
      </c>
      <c r="D7" s="11">
        <f t="shared" si="0"/>
        <v>39.200000000000003</v>
      </c>
    </row>
    <row r="8" spans="1:4" x14ac:dyDescent="0.25">
      <c r="A8" s="1"/>
      <c r="B8" s="1"/>
      <c r="C8" s="1"/>
    </row>
    <row r="9" spans="1:4" x14ac:dyDescent="0.25">
      <c r="A9" s="1"/>
      <c r="B9" s="1" t="s">
        <v>145</v>
      </c>
      <c r="C9" s="1" t="s">
        <v>146</v>
      </c>
    </row>
    <row r="10" spans="1:4" x14ac:dyDescent="0.25">
      <c r="A10" s="1"/>
      <c r="B10" s="1"/>
      <c r="C10" s="1"/>
    </row>
    <row r="11" spans="1:4" x14ac:dyDescent="0.25">
      <c r="A11" s="1"/>
      <c r="B11" s="1"/>
      <c r="C11" s="1"/>
    </row>
    <row r="12" spans="1:4" x14ac:dyDescent="0.25">
      <c r="A12" s="1"/>
      <c r="B12" s="1"/>
      <c r="C12" s="1"/>
    </row>
    <row r="13" spans="1:4" x14ac:dyDescent="0.25">
      <c r="A13" s="1"/>
      <c r="B13" s="1"/>
      <c r="C13" s="1"/>
    </row>
    <row r="14" spans="1:4" x14ac:dyDescent="0.25">
      <c r="A14" s="1"/>
      <c r="B14" s="1"/>
      <c r="C14" s="1"/>
    </row>
    <row r="15" spans="1:4" x14ac:dyDescent="0.25">
      <c r="A15" s="1"/>
      <c r="B15" s="1"/>
      <c r="C15" s="1"/>
    </row>
    <row r="16" spans="1:4" x14ac:dyDescent="0.25">
      <c r="A16" s="1"/>
      <c r="B16" s="1"/>
      <c r="C16" s="1"/>
    </row>
    <row r="17" spans="1:3" x14ac:dyDescent="0.25">
      <c r="A17" s="1"/>
      <c r="B17" s="1"/>
      <c r="C17" s="1"/>
    </row>
    <row r="18" spans="1:3" x14ac:dyDescent="0.25">
      <c r="A18" s="1"/>
      <c r="B18" s="1"/>
      <c r="C18" s="1"/>
    </row>
    <row r="19" spans="1:3" x14ac:dyDescent="0.25">
      <c r="A19" s="1"/>
      <c r="B19" s="1"/>
      <c r="C19" s="1"/>
    </row>
    <row r="20" spans="1:3" x14ac:dyDescent="0.25">
      <c r="A20" s="1"/>
      <c r="B20" s="1"/>
      <c r="C20" s="1"/>
    </row>
    <row r="21" spans="1:3" x14ac:dyDescent="0.25">
      <c r="A21" s="1"/>
      <c r="B21" s="1"/>
      <c r="C21" s="1"/>
    </row>
    <row r="22" spans="1:3" x14ac:dyDescent="0.25">
      <c r="A22" s="1"/>
      <c r="B22" s="1"/>
      <c r="C22" s="1"/>
    </row>
    <row r="23" spans="1:3" x14ac:dyDescent="0.25">
      <c r="A23" s="1"/>
      <c r="B23" s="1"/>
      <c r="C23" s="1"/>
    </row>
    <row r="24" spans="1:3" x14ac:dyDescent="0.25">
      <c r="A24" s="1"/>
      <c r="B24" s="1"/>
      <c r="C24" s="1"/>
    </row>
    <row r="25" spans="1:3" x14ac:dyDescent="0.25">
      <c r="A25" s="1"/>
      <c r="B25" s="1"/>
      <c r="C25" s="1"/>
    </row>
    <row r="26" spans="1:3" x14ac:dyDescent="0.25">
      <c r="A26" s="1"/>
      <c r="B26" s="1"/>
      <c r="C26" s="1"/>
    </row>
    <row r="27" spans="1:3" x14ac:dyDescent="0.25">
      <c r="A27" s="1"/>
      <c r="B27" s="1"/>
      <c r="C27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workbookViewId="0">
      <selection activeCell="A2" sqref="A2"/>
    </sheetView>
  </sheetViews>
  <sheetFormatPr defaultRowHeight="15" x14ac:dyDescent="0.25"/>
  <cols>
    <col min="3" max="3" width="18.140625" bestFit="1" customWidth="1"/>
    <col min="4" max="4" width="9.140625" style="17"/>
  </cols>
  <sheetData>
    <row r="1" spans="1:4" x14ac:dyDescent="0.25">
      <c r="A1" s="16" t="s">
        <v>159</v>
      </c>
      <c r="B1" s="15"/>
      <c r="C1" s="16"/>
    </row>
    <row r="2" spans="1:4" x14ac:dyDescent="0.25">
      <c r="A2" s="12" t="s">
        <v>0</v>
      </c>
      <c r="B2" s="12" t="s">
        <v>1</v>
      </c>
      <c r="C2" s="12" t="s">
        <v>2</v>
      </c>
    </row>
    <row r="3" spans="1:4" x14ac:dyDescent="0.25">
      <c r="A3" s="12" t="s">
        <v>3</v>
      </c>
      <c r="B3" s="12">
        <v>55</v>
      </c>
      <c r="C3" s="12" t="s">
        <v>76</v>
      </c>
      <c r="D3" s="17">
        <f>B3*0.29</f>
        <v>15.95</v>
      </c>
    </row>
    <row r="4" spans="1:4" x14ac:dyDescent="0.25">
      <c r="A4" s="14" t="s">
        <v>78</v>
      </c>
      <c r="B4" s="14">
        <v>40</v>
      </c>
      <c r="C4" s="14" t="s">
        <v>148</v>
      </c>
      <c r="D4" s="17">
        <f t="shared" ref="D4:D6" si="0">B4*0.29</f>
        <v>11.6</v>
      </c>
    </row>
    <row r="5" spans="1:4" x14ac:dyDescent="0.25">
      <c r="A5" s="14" t="s">
        <v>79</v>
      </c>
      <c r="B5" s="14">
        <v>52</v>
      </c>
      <c r="C5" s="14" t="s">
        <v>149</v>
      </c>
      <c r="D5" s="17">
        <f t="shared" si="0"/>
        <v>15.079999999999998</v>
      </c>
    </row>
    <row r="6" spans="1:4" x14ac:dyDescent="0.25">
      <c r="A6" s="14" t="s">
        <v>80</v>
      </c>
      <c r="B6" s="14">
        <v>57</v>
      </c>
      <c r="C6" s="14" t="s">
        <v>150</v>
      </c>
      <c r="D6" s="17">
        <f t="shared" si="0"/>
        <v>16.529999999999998</v>
      </c>
    </row>
    <row r="7" spans="1:4" x14ac:dyDescent="0.25">
      <c r="A7" s="14" t="s">
        <v>81</v>
      </c>
      <c r="B7" s="14">
        <v>55</v>
      </c>
      <c r="C7" s="14" t="s">
        <v>151</v>
      </c>
      <c r="D7" s="17">
        <f t="shared" ref="D7:D14" si="1">B7*0.31</f>
        <v>17.05</v>
      </c>
    </row>
    <row r="8" spans="1:4" x14ac:dyDescent="0.25">
      <c r="A8" s="14" t="s">
        <v>82</v>
      </c>
      <c r="B8" s="14">
        <v>41</v>
      </c>
      <c r="C8" s="14" t="s">
        <v>152</v>
      </c>
      <c r="D8" s="17">
        <f t="shared" si="1"/>
        <v>12.709999999999999</v>
      </c>
    </row>
    <row r="9" spans="1:4" x14ac:dyDescent="0.25">
      <c r="A9" s="14" t="s">
        <v>83</v>
      </c>
      <c r="B9" s="14">
        <v>39</v>
      </c>
      <c r="C9" s="14" t="s">
        <v>153</v>
      </c>
      <c r="D9" s="17">
        <f t="shared" si="1"/>
        <v>12.09</v>
      </c>
    </row>
    <row r="10" spans="1:4" x14ac:dyDescent="0.25">
      <c r="A10" s="14" t="s">
        <v>84</v>
      </c>
      <c r="B10" s="14">
        <v>48</v>
      </c>
      <c r="C10" s="14" t="s">
        <v>154</v>
      </c>
      <c r="D10" s="17">
        <f t="shared" si="1"/>
        <v>14.879999999999999</v>
      </c>
    </row>
    <row r="11" spans="1:4" x14ac:dyDescent="0.25">
      <c r="A11" s="14" t="s">
        <v>85</v>
      </c>
      <c r="B11" s="14">
        <v>47</v>
      </c>
      <c r="C11" s="14" t="s">
        <v>155</v>
      </c>
      <c r="D11" s="17">
        <f t="shared" si="1"/>
        <v>14.57</v>
      </c>
    </row>
    <row r="12" spans="1:4" x14ac:dyDescent="0.25">
      <c r="A12" s="14" t="s">
        <v>86</v>
      </c>
      <c r="B12" s="14">
        <v>40</v>
      </c>
      <c r="C12" s="14" t="s">
        <v>77</v>
      </c>
      <c r="D12" s="17">
        <f t="shared" si="1"/>
        <v>12.4</v>
      </c>
    </row>
    <row r="13" spans="1:4" x14ac:dyDescent="0.25">
      <c r="A13" s="14" t="s">
        <v>87</v>
      </c>
      <c r="B13" s="14">
        <v>35</v>
      </c>
      <c r="C13" s="14" t="s">
        <v>88</v>
      </c>
      <c r="D13" s="17">
        <f t="shared" si="1"/>
        <v>10.85</v>
      </c>
    </row>
    <row r="14" spans="1:4" x14ac:dyDescent="0.25">
      <c r="A14" s="14" t="s">
        <v>89</v>
      </c>
      <c r="B14" s="14">
        <v>45</v>
      </c>
      <c r="C14" s="14" t="s">
        <v>90</v>
      </c>
      <c r="D14" s="17">
        <f t="shared" si="1"/>
        <v>13.95</v>
      </c>
    </row>
    <row r="15" spans="1:4" x14ac:dyDescent="0.25">
      <c r="A15" s="14" t="s">
        <v>91</v>
      </c>
      <c r="B15" s="14">
        <v>35</v>
      </c>
      <c r="C15" s="14" t="s">
        <v>92</v>
      </c>
      <c r="D15" s="17">
        <f>B15*0.29</f>
        <v>10.149999999999999</v>
      </c>
    </row>
    <row r="16" spans="1:4" x14ac:dyDescent="0.25">
      <c r="A16" s="14" t="s">
        <v>93</v>
      </c>
      <c r="B16" s="14">
        <v>35</v>
      </c>
      <c r="C16" s="14" t="s">
        <v>94</v>
      </c>
      <c r="D16" s="17">
        <f>B16*0.31</f>
        <v>10.85</v>
      </c>
    </row>
    <row r="17" spans="1:4" x14ac:dyDescent="0.25">
      <c r="A17" s="14" t="s">
        <v>95</v>
      </c>
      <c r="B17" s="14">
        <v>25</v>
      </c>
      <c r="C17" s="14" t="s">
        <v>96</v>
      </c>
      <c r="D17" s="17">
        <f>B17*0.31</f>
        <v>7.75</v>
      </c>
    </row>
    <row r="18" spans="1:4" x14ac:dyDescent="0.25">
      <c r="A18" s="14" t="s">
        <v>97</v>
      </c>
      <c r="B18" s="14">
        <v>30</v>
      </c>
      <c r="C18" s="14" t="s">
        <v>98</v>
      </c>
      <c r="D18" s="17">
        <f>B18*0.31</f>
        <v>9.3000000000000007</v>
      </c>
    </row>
    <row r="19" spans="1:4" x14ac:dyDescent="0.25">
      <c r="A19" s="14" t="s">
        <v>99</v>
      </c>
      <c r="B19" s="14">
        <v>35</v>
      </c>
      <c r="C19" s="14" t="s">
        <v>100</v>
      </c>
      <c r="D19" s="17">
        <f>B19*0.31</f>
        <v>10.85</v>
      </c>
    </row>
    <row r="20" spans="1:4" x14ac:dyDescent="0.25">
      <c r="A20" s="14" t="s">
        <v>101</v>
      </c>
      <c r="B20" s="14">
        <v>20</v>
      </c>
      <c r="C20" s="14" t="s">
        <v>102</v>
      </c>
      <c r="D20" s="17">
        <f>B20*0.31</f>
        <v>6.2</v>
      </c>
    </row>
    <row r="21" spans="1:4" x14ac:dyDescent="0.25">
      <c r="A21" s="14" t="s">
        <v>103</v>
      </c>
      <c r="B21" s="14">
        <v>40</v>
      </c>
      <c r="C21" s="14" t="s">
        <v>104</v>
      </c>
      <c r="D21" s="17">
        <f>B21*0.29</f>
        <v>11.6</v>
      </c>
    </row>
    <row r="22" spans="1:4" x14ac:dyDescent="0.25">
      <c r="A22" s="14" t="s">
        <v>105</v>
      </c>
      <c r="B22" s="14">
        <v>35</v>
      </c>
      <c r="C22" s="14" t="s">
        <v>106</v>
      </c>
      <c r="D22" s="17">
        <f>B22*0.31</f>
        <v>10.85</v>
      </c>
    </row>
    <row r="23" spans="1:4" x14ac:dyDescent="0.25">
      <c r="A23" s="14" t="s">
        <v>107</v>
      </c>
      <c r="B23" s="14">
        <v>45</v>
      </c>
      <c r="C23" s="14" t="s">
        <v>108</v>
      </c>
      <c r="D23" s="17">
        <f>B23*0.31</f>
        <v>13.95</v>
      </c>
    </row>
    <row r="24" spans="1:4" x14ac:dyDescent="0.25">
      <c r="A24" s="14" t="s">
        <v>109</v>
      </c>
      <c r="B24" s="14">
        <v>45</v>
      </c>
      <c r="C24" s="14" t="s">
        <v>110</v>
      </c>
      <c r="D24" s="17">
        <f>B24*0.29</f>
        <v>13.049999999999999</v>
      </c>
    </row>
    <row r="25" spans="1:4" x14ac:dyDescent="0.25">
      <c r="A25" s="14" t="s">
        <v>111</v>
      </c>
      <c r="B25" s="14">
        <v>25</v>
      </c>
      <c r="C25" s="14" t="s">
        <v>112</v>
      </c>
      <c r="D25" s="17">
        <f>B25*0.31</f>
        <v>7.75</v>
      </c>
    </row>
    <row r="26" spans="1:4" x14ac:dyDescent="0.25">
      <c r="A26" s="14" t="s">
        <v>113</v>
      </c>
      <c r="B26" s="14">
        <v>35</v>
      </c>
      <c r="C26" s="14" t="s">
        <v>114</v>
      </c>
      <c r="D26" s="17">
        <f>B26*0.29</f>
        <v>10.149999999999999</v>
      </c>
    </row>
    <row r="27" spans="1:4" x14ac:dyDescent="0.25">
      <c r="A27" s="14" t="s">
        <v>115</v>
      </c>
      <c r="B27" s="14">
        <v>20</v>
      </c>
      <c r="C27" s="14" t="s">
        <v>116</v>
      </c>
      <c r="D27" s="17">
        <f t="shared" ref="D27:D33" si="2">B27*0.31</f>
        <v>6.2</v>
      </c>
    </row>
    <row r="28" spans="1:4" x14ac:dyDescent="0.25">
      <c r="A28" s="14" t="s">
        <v>117</v>
      </c>
      <c r="B28" s="14">
        <v>25</v>
      </c>
      <c r="C28" s="14" t="s">
        <v>118</v>
      </c>
      <c r="D28" s="17">
        <f t="shared" si="2"/>
        <v>7.75</v>
      </c>
    </row>
    <row r="29" spans="1:4" x14ac:dyDescent="0.25">
      <c r="A29" s="14" t="s">
        <v>119</v>
      </c>
      <c r="B29" s="14">
        <v>30</v>
      </c>
      <c r="C29" s="14" t="s">
        <v>120</v>
      </c>
      <c r="D29" s="17">
        <f t="shared" si="2"/>
        <v>9.3000000000000007</v>
      </c>
    </row>
    <row r="30" spans="1:4" x14ac:dyDescent="0.25">
      <c r="A30" s="14" t="s">
        <v>121</v>
      </c>
      <c r="B30" s="14">
        <v>30</v>
      </c>
      <c r="C30" s="14" t="s">
        <v>122</v>
      </c>
      <c r="D30" s="17">
        <f t="shared" si="2"/>
        <v>9.3000000000000007</v>
      </c>
    </row>
    <row r="31" spans="1:4" x14ac:dyDescent="0.25">
      <c r="A31" s="14" t="s">
        <v>123</v>
      </c>
      <c r="B31" s="14">
        <v>35</v>
      </c>
      <c r="C31" s="14" t="s">
        <v>124</v>
      </c>
      <c r="D31" s="17">
        <f t="shared" si="2"/>
        <v>10.85</v>
      </c>
    </row>
    <row r="32" spans="1:4" x14ac:dyDescent="0.25">
      <c r="A32" s="14" t="s">
        <v>125</v>
      </c>
      <c r="B32" s="14">
        <v>30</v>
      </c>
      <c r="C32" s="14" t="s">
        <v>126</v>
      </c>
      <c r="D32" s="17">
        <f t="shared" si="2"/>
        <v>9.3000000000000007</v>
      </c>
    </row>
    <row r="33" spans="1:4" x14ac:dyDescent="0.25">
      <c r="A33" s="12" t="s">
        <v>127</v>
      </c>
      <c r="B33" s="12">
        <v>30</v>
      </c>
      <c r="C33" s="12" t="s">
        <v>128</v>
      </c>
      <c r="D33" s="17">
        <f t="shared" si="2"/>
        <v>9.3000000000000007</v>
      </c>
    </row>
    <row r="34" spans="1:4" x14ac:dyDescent="0.25">
      <c r="A34" s="12" t="s">
        <v>129</v>
      </c>
      <c r="B34" s="12">
        <v>40</v>
      </c>
      <c r="C34" s="12" t="s">
        <v>130</v>
      </c>
      <c r="D34" s="17">
        <f>B34*0.29</f>
        <v>11.6</v>
      </c>
    </row>
    <row r="35" spans="1:4" x14ac:dyDescent="0.25">
      <c r="A35" s="12" t="s">
        <v>131</v>
      </c>
      <c r="B35" s="12">
        <v>25</v>
      </c>
      <c r="C35" s="12" t="s">
        <v>132</v>
      </c>
      <c r="D35" s="17">
        <f>B35*0.31</f>
        <v>7.75</v>
      </c>
    </row>
    <row r="36" spans="1:4" x14ac:dyDescent="0.25">
      <c r="A36" s="12" t="s">
        <v>133</v>
      </c>
      <c r="B36" s="12">
        <v>30</v>
      </c>
      <c r="C36" s="12" t="s">
        <v>134</v>
      </c>
      <c r="D36" s="17">
        <f>B36*0.31</f>
        <v>9.3000000000000007</v>
      </c>
    </row>
    <row r="37" spans="1:4" x14ac:dyDescent="0.25">
      <c r="A37" s="12" t="s">
        <v>135</v>
      </c>
      <c r="B37" s="12">
        <v>30</v>
      </c>
      <c r="C37" s="12" t="s">
        <v>136</v>
      </c>
      <c r="D37" s="17">
        <f>B37*0.29</f>
        <v>8.6999999999999993</v>
      </c>
    </row>
    <row r="39" spans="1:4" x14ac:dyDescent="0.25">
      <c r="C39" s="14" t="s">
        <v>141</v>
      </c>
    </row>
    <row r="40" spans="1:4" x14ac:dyDescent="0.25">
      <c r="C40" s="14" t="s">
        <v>147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1st</vt:lpstr>
      <vt:lpstr>2d</vt:lpstr>
      <vt:lpstr>3d</vt:lpstr>
      <vt:lpstr>Polished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Анатолий</dc:creator>
  <cp:lastModifiedBy>Анатолий</cp:lastModifiedBy>
  <dcterms:created xsi:type="dcterms:W3CDTF">2015-06-13T12:32:26Z</dcterms:created>
  <dcterms:modified xsi:type="dcterms:W3CDTF">2015-06-15T14:32:31Z</dcterms:modified>
</cp:coreProperties>
</file>